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15" windowHeight="5445" activeTab="0"/>
  </bookViews>
  <sheets>
    <sheet name="How to use this spreadsheet!" sheetId="1" r:id="rId1"/>
    <sheet name="Potential Box Office Income" sheetId="2" r:id="rId2"/>
    <sheet name="Budget" sheetId="3" r:id="rId3"/>
    <sheet name="Cashflow Projection" sheetId="4" r:id="rId4"/>
    <sheet name="Receipts and spending " sheetId="5" r:id="rId5"/>
  </sheets>
  <definedNames/>
  <calcPr fullCalcOnLoad="1"/>
</workbook>
</file>

<file path=xl/sharedStrings.xml><?xml version="1.0" encoding="utf-8"?>
<sst xmlns="http://schemas.openxmlformats.org/spreadsheetml/2006/main" count="154" uniqueCount="137">
  <si>
    <t>INCOME</t>
  </si>
  <si>
    <t>TOTAL INCOME</t>
  </si>
  <si>
    <t>EXPENDITURE</t>
  </si>
  <si>
    <t>TOTAL EXPENDITURE</t>
  </si>
  <si>
    <t>Contingency @ 10%</t>
  </si>
  <si>
    <t>Notes / Details</t>
  </si>
  <si>
    <t>EXAMPLE BUDGET LAYOUT</t>
  </si>
  <si>
    <t>Schedule</t>
  </si>
  <si>
    <t>Average ticket price</t>
  </si>
  <si>
    <t xml:space="preserve">Potential income per performance  </t>
  </si>
  <si>
    <t>Number of performances</t>
  </si>
  <si>
    <t>Total potential Box Office income</t>
  </si>
  <si>
    <t>Denotes a box where you must enter a value:</t>
  </si>
  <si>
    <t>Potential Box Office income</t>
  </si>
  <si>
    <t>Minus Brighton Fringe commission (inc. VAT)</t>
  </si>
  <si>
    <t>Capacity (number of seats / tickets) per performance</t>
  </si>
  <si>
    <t>Gross Box Office takings</t>
  </si>
  <si>
    <t>Total to participant</t>
  </si>
  <si>
    <t>Denotes the amount you should base your budget on:</t>
  </si>
  <si>
    <t>Fill in the yellow boxes:</t>
  </si>
  <si>
    <t>Capacity: the number of audience members who can possibly attend 1 performance</t>
  </si>
  <si>
    <t>Average ticket price: If you have 1 ticket price, this will be that amount. If you have Full price and concessions, it will be half way between the two. For example, if you have full price tickets at £10, and concession tickets at £8,  your average ticket price is £9.</t>
  </si>
  <si>
    <t>Number of performances: how many times is the event running? Enter that number here.</t>
  </si>
  <si>
    <t>The spreadsheet will also show you how much commission Brighton Fringe will deduct if we sell these tickets for you.</t>
  </si>
  <si>
    <t xml:space="preserve">The spreadsheet will now work out how much money you will make if you sell 100% of your tickets, 90% of your tickets etc down to 20%. </t>
  </si>
  <si>
    <t>The final line in the Potential Box Office Income tab shows you the money you will receive* (once BF commission has been deducted)</t>
  </si>
  <si>
    <t>Potential Box Office Income</t>
  </si>
  <si>
    <t>Funding</t>
  </si>
  <si>
    <t>Sponsorship</t>
  </si>
  <si>
    <t>Programmes / merchandise sales</t>
  </si>
  <si>
    <t>Total (inc. VAT)</t>
  </si>
  <si>
    <t>General Expenditure</t>
  </si>
  <si>
    <t>Venue hire / fees</t>
  </si>
  <si>
    <t>Fringe Registration fees</t>
  </si>
  <si>
    <t>Registration Fees</t>
  </si>
  <si>
    <t>Travel</t>
  </si>
  <si>
    <t>Accommodation</t>
  </si>
  <si>
    <t>Brighton Fringe Digs List</t>
  </si>
  <si>
    <t>Poster / flyer design</t>
  </si>
  <si>
    <t>Poster / flyer printing</t>
  </si>
  <si>
    <t>Prices</t>
  </si>
  <si>
    <t>Brighton Fringe Brochure / website advert</t>
  </si>
  <si>
    <t>Other advertising</t>
  </si>
  <si>
    <t>Marketing &amp; Advertising</t>
  </si>
  <si>
    <t>Photographs</t>
  </si>
  <si>
    <t>Distribution</t>
  </si>
  <si>
    <t>Production</t>
  </si>
  <si>
    <t>Set</t>
  </si>
  <si>
    <t>Props</t>
  </si>
  <si>
    <t>Costumes</t>
  </si>
  <si>
    <t>Rehearsal space</t>
  </si>
  <si>
    <t>Transport</t>
  </si>
  <si>
    <t xml:space="preserve">Van hire? </t>
  </si>
  <si>
    <t xml:space="preserve">Technical allowance </t>
  </si>
  <si>
    <t>projection / screen hire etc</t>
  </si>
  <si>
    <t>Fees</t>
  </si>
  <si>
    <t>Subtotal General Expenditure</t>
  </si>
  <si>
    <t>Subtotal Travel</t>
  </si>
  <si>
    <t>Subtotal Marketing &amp; Advertising</t>
  </si>
  <si>
    <t>Technician</t>
  </si>
  <si>
    <t>Performers</t>
  </si>
  <si>
    <t>Writer</t>
  </si>
  <si>
    <t>Director</t>
  </si>
  <si>
    <t>Producer</t>
  </si>
  <si>
    <t>Press Rep</t>
  </si>
  <si>
    <t>Performance rights</t>
  </si>
  <si>
    <t>Subtotal Production</t>
  </si>
  <si>
    <t>Subtotal Fees</t>
  </si>
  <si>
    <t xml:space="preserve">Legal </t>
  </si>
  <si>
    <t>Insurance</t>
  </si>
  <si>
    <t>Insurance companies</t>
  </si>
  <si>
    <t>PRS</t>
  </si>
  <si>
    <t>PRS for music</t>
  </si>
  <si>
    <t>Subtotal Legal</t>
  </si>
  <si>
    <t>Miscellaneous</t>
  </si>
  <si>
    <t>Subtotal Miscellaneous</t>
  </si>
  <si>
    <t>Difference</t>
  </si>
  <si>
    <t>Income</t>
  </si>
  <si>
    <t>TOTAL</t>
  </si>
  <si>
    <t>Income totals</t>
  </si>
  <si>
    <t>Expenditure</t>
  </si>
  <si>
    <t>Expenditure totals</t>
  </si>
  <si>
    <t>Net cashflow</t>
  </si>
  <si>
    <t>Opening balance</t>
  </si>
  <si>
    <t>Closing Balance</t>
  </si>
  <si>
    <t>NET CASHFLOW: Difference between Income and Expenditure for that month only</t>
  </si>
  <si>
    <t>OPENING BALANCE: Taken from the month before's closing balance</t>
  </si>
  <si>
    <t>CLOSING BALANCE: Running total: i.e. adds this month's profit / loss to last month's closing balance</t>
  </si>
  <si>
    <t xml:space="preserve">Cashflow Projection </t>
  </si>
  <si>
    <t>Build your Budget (in the Budget tab)</t>
  </si>
  <si>
    <t>Your potential Box Office income will be copied from your "Potential Box Office Income" tab into your budget.</t>
  </si>
  <si>
    <t>Add any other potential income into the expenditure section in the "original budget" column. This is for your guess work, before you actually spend or raise any money.</t>
  </si>
  <si>
    <t>Add lines of expenditure where appropriate, in the "original budget" column. Bear in mind the items included are examples only. Some will not apply to your event, and you may need to add other items that we haven't included.</t>
  </si>
  <si>
    <t>VAT: You only need to worry about the VAT column if you are VAT registered. If not, just make sure you include the TOTAL amount each item costs in the "total inc. VAT" column. i.e. check with suppliers whether their quotes and invoices include VAT.</t>
  </si>
  <si>
    <t xml:space="preserve">The budget sheet will work out how much contingency you will need, as well as the total expenditure for your event. </t>
  </si>
  <si>
    <t>The "difference" line will show you if your income and expenditure match. So if you see an amount in red in this line, you've spent too much money!</t>
  </si>
  <si>
    <t>Work out your potential Box Office income: (in the Potential Box Office Income tab)</t>
  </si>
  <si>
    <r>
      <rPr>
        <b/>
        <sz val="11"/>
        <color indexed="8"/>
        <rFont val="Calibri"/>
        <family val="2"/>
      </rPr>
      <t xml:space="preserve">Things to remember: </t>
    </r>
    <r>
      <rPr>
        <sz val="11"/>
        <color theme="1"/>
        <rFont val="Calibri"/>
        <family val="2"/>
      </rPr>
      <t>Your budget is a working document, and should be kept up to date. The spreadsheet will do the sums for you, but you need to tell it what's been earned and spent!</t>
    </r>
  </si>
  <si>
    <r>
      <t>*</t>
    </r>
    <r>
      <rPr>
        <b/>
        <sz val="11"/>
        <color indexed="8"/>
        <rFont val="Calibri"/>
        <family val="2"/>
      </rPr>
      <t xml:space="preserve">Bear in mind </t>
    </r>
    <r>
      <rPr>
        <sz val="11"/>
        <color theme="1"/>
        <rFont val="Calibri"/>
        <family val="2"/>
      </rPr>
      <t>that this may not be all the deductions we make, if you use music in your show, request changes to your event after paying your registration fee, cancel a performance or ask us to print tickets, there will be additional deductions.</t>
    </r>
  </si>
  <si>
    <t>Work out your cashflow projection (in the cashflow Projection tab)</t>
  </si>
  <si>
    <t>You can rename the months accordingly. This will depend on when you start your planning.</t>
  </si>
  <si>
    <t>In the income section, list each type of income you think you will have (use the list from the budget as a guide if needed)</t>
  </si>
  <si>
    <t>For each income line, add in when you are likely to receive the money - remember that you won't receive your Box Office Settlement from Brighton Fringe until Mid July.</t>
  </si>
  <si>
    <t>In the Expenditure section, list each item that you will need to spend money on (again, use your budget as a guide)</t>
  </si>
  <si>
    <t>For each expenditure line, add in when you think you will need to spend that money.</t>
  </si>
  <si>
    <t>The spreadsheet will show you your net cashflow, which is the difference for that month only. If you see a red amount in this line, you need to plan how you will cover this amount. It's worth planning for this sooner rather than later!</t>
  </si>
  <si>
    <t>The opening balance line will show you the closing balance from the last month - ie. where you're starting from that month.</t>
  </si>
  <si>
    <t xml:space="preserve">The closing balance will show you where you are at the end of the month, by adding that month's profit or loss to last month's balance. </t>
  </si>
  <si>
    <r>
      <rPr>
        <b/>
        <sz val="11"/>
        <color indexed="8"/>
        <rFont val="Calibri"/>
        <family val="2"/>
      </rPr>
      <t xml:space="preserve">Things to remember: </t>
    </r>
    <r>
      <rPr>
        <sz val="11"/>
        <color theme="1"/>
        <rFont val="Calibri"/>
        <family val="2"/>
      </rPr>
      <t>There will inevitably be months when you are spending money, but not earning any. Make sure you've planned for this - do not put your own personal finances at risk - ie. make sure your personal outgoings are covered each month. It's usually best to have a separate bank account set up for your event. It really helps with accounting and means you can't spend your rent on flyers!</t>
    </r>
  </si>
  <si>
    <t>Date</t>
  </si>
  <si>
    <t>Item</t>
  </si>
  <si>
    <t>Description</t>
  </si>
  <si>
    <t>Supplier</t>
  </si>
  <si>
    <t>Receipt number</t>
  </si>
  <si>
    <t>Keep all your receipts and invoices (using the receipts and spending tab)</t>
  </si>
  <si>
    <t xml:space="preserve">Each time you spend money for your event, keep the receipt and add the details into the "Receipts and Spending" tab. Allocate each receipt a number, and write it on the receipt. </t>
  </si>
  <si>
    <t xml:space="preserve">The spreadsheet will give you the total, making it very easy to see what you're missing receipts for, by comparing this with the expenditure section of your budget. </t>
  </si>
  <si>
    <t>You can also check this against bank statements, if you have a separate bank account for your event.</t>
  </si>
  <si>
    <t>You should base your expenditure on 50% of Potential Box Office income - ie. don't spend more than you can make!</t>
  </si>
  <si>
    <t>Based on 50% ticket sales</t>
  </si>
  <si>
    <t>Keep all the receipts in one place. You might find it useful to staple them to a piece of scrap paper, and keep the papers in a file. You can then easily add to them and are less likely to lose receipts.</t>
  </si>
  <si>
    <t>BF bursaries</t>
  </si>
  <si>
    <t>Gemini Print</t>
  </si>
  <si>
    <t>September</t>
  </si>
  <si>
    <t>October</t>
  </si>
  <si>
    <t>November</t>
  </si>
  <si>
    <t>December</t>
  </si>
  <si>
    <t>January</t>
  </si>
  <si>
    <t>February</t>
  </si>
  <si>
    <t>March</t>
  </si>
  <si>
    <t>April</t>
  </si>
  <si>
    <t>May</t>
  </si>
  <si>
    <t>June</t>
  </si>
  <si>
    <t>July</t>
  </si>
  <si>
    <t>August</t>
  </si>
  <si>
    <t>Crowdfunding</t>
  </si>
  <si>
    <t>Crowdfunder.co.uk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</si>
</sst>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0"/>
    <numFmt numFmtId="165" formatCode="&quot;£&quot;#,##0.00"/>
    <numFmt numFmtId="166" formatCode="[$£-809]#,##0.00;[Red]\-[$£-809]#,##0.00"/>
    <numFmt numFmtId="167" formatCode="[$£-809]#,##0.000;[Red]\-[$£-809]#,##0.000"/>
  </numFmts>
  <fonts count="46">
    <font>
      <sz val="11"/>
      <color theme="1"/>
      <name val="Calibri"/>
      <family val="2"/>
    </font>
    <font>
      <sz val="11"/>
      <color indexed="8"/>
      <name val="Calibri"/>
      <family val="2"/>
    </font>
    <font>
      <b/>
      <sz val="10"/>
      <color indexed="8"/>
      <name val="Verdana"/>
      <family val="2"/>
    </font>
    <font>
      <b/>
      <sz val="10"/>
      <name val="Arial"/>
      <family val="2"/>
    </font>
    <font>
      <sz val="10"/>
      <color indexed="8"/>
      <name val="Verdana"/>
      <family val="2"/>
    </font>
    <font>
      <i/>
      <sz val="10"/>
      <color indexed="8"/>
      <name val="Verdana"/>
      <family val="2"/>
    </font>
    <font>
      <b/>
      <i/>
      <sz val="10"/>
      <color indexed="8"/>
      <name val="Verdana"/>
      <family val="2"/>
    </font>
    <font>
      <sz val="10"/>
      <name val="Arial"/>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medium"/>
      <top style="medium"/>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6">
    <xf numFmtId="0" fontId="0" fillId="0" borderId="0" xfId="0" applyFont="1" applyAlignment="1">
      <alignment/>
    </xf>
    <xf numFmtId="0" fontId="0" fillId="0" borderId="0" xfId="0" applyAlignment="1">
      <alignment vertical="center"/>
    </xf>
    <xf numFmtId="164" fontId="4" fillId="0" borderId="10" xfId="0" applyNumberFormat="1" applyFont="1" applyFill="1" applyBorder="1" applyAlignment="1">
      <alignment wrapText="1"/>
    </xf>
    <xf numFmtId="164" fontId="2" fillId="0" borderId="10" xfId="0" applyNumberFormat="1" applyFont="1" applyFill="1" applyBorder="1" applyAlignment="1">
      <alignment wrapText="1"/>
    </xf>
    <xf numFmtId="164" fontId="5" fillId="0" borderId="10" xfId="0" applyNumberFormat="1" applyFont="1" applyFill="1" applyBorder="1" applyAlignment="1">
      <alignment wrapText="1"/>
    </xf>
    <xf numFmtId="0" fontId="0" fillId="0" borderId="0" xfId="0" applyFill="1" applyAlignment="1">
      <alignment vertical="center"/>
    </xf>
    <xf numFmtId="0" fontId="7" fillId="0" borderId="0" xfId="0" applyFont="1" applyFill="1" applyAlignment="1">
      <alignment vertical="center"/>
    </xf>
    <xf numFmtId="0" fontId="0" fillId="0" borderId="0" xfId="0" applyFont="1" applyFill="1" applyAlignment="1">
      <alignment vertical="center"/>
    </xf>
    <xf numFmtId="0" fontId="43" fillId="0" borderId="0" xfId="0" applyFont="1" applyFill="1" applyAlignment="1">
      <alignment vertical="center"/>
    </xf>
    <xf numFmtId="164" fontId="2" fillId="0" borderId="10" xfId="0" applyNumberFormat="1" applyFont="1" applyFill="1" applyBorder="1" applyAlignment="1">
      <alignment horizontal="center" wrapText="1"/>
    </xf>
    <xf numFmtId="0" fontId="3" fillId="0" borderId="10" xfId="0" applyFont="1" applyBorder="1" applyAlignment="1">
      <alignment wrapText="1"/>
    </xf>
    <xf numFmtId="0" fontId="0" fillId="0" borderId="0" xfId="0" applyAlignment="1">
      <alignment wrapText="1"/>
    </xf>
    <xf numFmtId="0" fontId="0" fillId="0" borderId="10" xfId="0" applyBorder="1" applyAlignment="1">
      <alignment wrapText="1"/>
    </xf>
    <xf numFmtId="0" fontId="3" fillId="0" borderId="0" xfId="0" applyFont="1" applyAlignment="1">
      <alignment wrapText="1"/>
    </xf>
    <xf numFmtId="10" fontId="3" fillId="0" borderId="10" xfId="0" applyNumberFormat="1" applyFont="1" applyBorder="1" applyAlignment="1">
      <alignment/>
    </xf>
    <xf numFmtId="0" fontId="3" fillId="0" borderId="0" xfId="0" applyFont="1" applyAlignment="1">
      <alignment/>
    </xf>
    <xf numFmtId="166" fontId="0" fillId="0" borderId="10" xfId="0" applyNumberFormat="1" applyBorder="1" applyAlignment="1">
      <alignment/>
    </xf>
    <xf numFmtId="0" fontId="0" fillId="0" borderId="10" xfId="0" applyBorder="1" applyAlignment="1">
      <alignment/>
    </xf>
    <xf numFmtId="0" fontId="0" fillId="33" borderId="10" xfId="0" applyFill="1" applyBorder="1" applyAlignment="1">
      <alignment/>
    </xf>
    <xf numFmtId="0" fontId="43" fillId="0" borderId="0" xfId="0" applyFont="1" applyAlignment="1">
      <alignment/>
    </xf>
    <xf numFmtId="0" fontId="43" fillId="0" borderId="10" xfId="0" applyFont="1" applyBorder="1" applyAlignment="1">
      <alignment wrapText="1"/>
    </xf>
    <xf numFmtId="0" fontId="43" fillId="0" borderId="10" xfId="0" applyFont="1" applyBorder="1" applyAlignment="1">
      <alignment/>
    </xf>
    <xf numFmtId="0" fontId="43" fillId="0" borderId="11" xfId="0" applyFont="1" applyBorder="1" applyAlignment="1">
      <alignment wrapText="1"/>
    </xf>
    <xf numFmtId="0" fontId="0" fillId="33" borderId="12" xfId="0" applyFill="1" applyBorder="1" applyAlignment="1">
      <alignment/>
    </xf>
    <xf numFmtId="0" fontId="3" fillId="0" borderId="10" xfId="0" applyFont="1" applyBorder="1" applyAlignment="1">
      <alignment/>
    </xf>
    <xf numFmtId="166" fontId="43" fillId="0" borderId="10" xfId="0" applyNumberFormat="1" applyFont="1" applyBorder="1" applyAlignment="1">
      <alignment/>
    </xf>
    <xf numFmtId="166" fontId="43" fillId="34" borderId="10" xfId="0" applyNumberFormat="1" applyFont="1" applyFill="1" applyBorder="1" applyAlignment="1">
      <alignment/>
    </xf>
    <xf numFmtId="0" fontId="0" fillId="34" borderId="10" xfId="0" applyFill="1" applyBorder="1" applyAlignment="1">
      <alignment/>
    </xf>
    <xf numFmtId="0" fontId="45" fillId="0" borderId="0" xfId="0" applyFont="1" applyAlignment="1">
      <alignment/>
    </xf>
    <xf numFmtId="0" fontId="45" fillId="0" borderId="10" xfId="0" applyFont="1" applyBorder="1" applyAlignment="1">
      <alignment/>
    </xf>
    <xf numFmtId="0" fontId="0" fillId="0" borderId="13" xfId="0" applyBorder="1" applyAlignment="1">
      <alignment/>
    </xf>
    <xf numFmtId="0" fontId="0" fillId="0" borderId="13" xfId="0" applyBorder="1" applyAlignment="1">
      <alignment wrapText="1"/>
    </xf>
    <xf numFmtId="0" fontId="0" fillId="0" borderId="14" xfId="0" applyBorder="1" applyAlignment="1">
      <alignment/>
    </xf>
    <xf numFmtId="0" fontId="0" fillId="0" borderId="14" xfId="0" applyBorder="1" applyAlignment="1">
      <alignment wrapText="1"/>
    </xf>
    <xf numFmtId="0" fontId="0" fillId="0" borderId="0" xfId="0" applyFont="1" applyAlignment="1">
      <alignment vertical="center"/>
    </xf>
    <xf numFmtId="164" fontId="37" fillId="0" borderId="10" xfId="53" applyNumberFormat="1" applyFill="1" applyBorder="1" applyAlignment="1">
      <alignment wrapText="1"/>
    </xf>
    <xf numFmtId="164" fontId="2" fillId="0" borderId="0" xfId="0" applyNumberFormat="1" applyFont="1" applyFill="1" applyBorder="1" applyAlignment="1">
      <alignment wrapText="1"/>
    </xf>
    <xf numFmtId="164" fontId="5" fillId="0" borderId="0" xfId="0" applyNumberFormat="1" applyFont="1" applyFill="1" applyBorder="1" applyAlignment="1">
      <alignment wrapText="1"/>
    </xf>
    <xf numFmtId="0" fontId="0" fillId="0" borderId="0" xfId="0" applyBorder="1" applyAlignment="1">
      <alignment vertical="center"/>
    </xf>
    <xf numFmtId="0" fontId="43" fillId="0" borderId="0" xfId="0" applyFont="1" applyAlignment="1">
      <alignment vertical="center"/>
    </xf>
    <xf numFmtId="8" fontId="2" fillId="0" borderId="10" xfId="0" applyNumberFormat="1" applyFont="1" applyFill="1" applyBorder="1" applyAlignment="1">
      <alignment horizontal="center" wrapText="1"/>
    </xf>
    <xf numFmtId="8" fontId="7" fillId="0" borderId="10" xfId="0" applyNumberFormat="1" applyFont="1" applyFill="1" applyBorder="1" applyAlignment="1">
      <alignment wrapText="1"/>
    </xf>
    <xf numFmtId="8" fontId="0" fillId="0" borderId="10" xfId="0" applyNumberFormat="1" applyFont="1" applyFill="1" applyBorder="1" applyAlignment="1">
      <alignment vertical="center"/>
    </xf>
    <xf numFmtId="8" fontId="0" fillId="0" borderId="0" xfId="0" applyNumberFormat="1" applyBorder="1" applyAlignment="1">
      <alignment vertical="center"/>
    </xf>
    <xf numFmtId="8" fontId="43" fillId="0" borderId="10" xfId="0" applyNumberFormat="1" applyFont="1" applyFill="1" applyBorder="1" applyAlignment="1">
      <alignment vertical="center"/>
    </xf>
    <xf numFmtId="8" fontId="0" fillId="0" borderId="10" xfId="0" applyNumberFormat="1" applyBorder="1" applyAlignment="1">
      <alignment vertical="center"/>
    </xf>
    <xf numFmtId="8" fontId="0" fillId="0" borderId="10" xfId="0" applyNumberFormat="1" applyFill="1" applyBorder="1" applyAlignment="1">
      <alignment vertical="center"/>
    </xf>
    <xf numFmtId="8" fontId="0" fillId="0" borderId="10" xfId="0" applyNumberFormat="1" applyFont="1" applyFill="1" applyBorder="1" applyAlignment="1">
      <alignment/>
    </xf>
    <xf numFmtId="8" fontId="0" fillId="0" borderId="10" xfId="0" applyNumberFormat="1" applyFont="1" applyBorder="1" applyAlignment="1">
      <alignment vertical="center"/>
    </xf>
    <xf numFmtId="8" fontId="0" fillId="0" borderId="0" xfId="0" applyNumberFormat="1" applyAlignment="1">
      <alignment vertical="center"/>
    </xf>
    <xf numFmtId="8" fontId="0" fillId="0" borderId="10" xfId="0" applyNumberFormat="1" applyBorder="1" applyAlignment="1">
      <alignment/>
    </xf>
    <xf numFmtId="8" fontId="43" fillId="0" borderId="10" xfId="0" applyNumberFormat="1" applyFont="1" applyBorder="1" applyAlignment="1">
      <alignment/>
    </xf>
    <xf numFmtId="0" fontId="0" fillId="0" borderId="15" xfId="0" applyBorder="1" applyAlignment="1">
      <alignment/>
    </xf>
    <xf numFmtId="8" fontId="0" fillId="0" borderId="15" xfId="0" applyNumberFormat="1" applyBorder="1" applyAlignment="1">
      <alignment/>
    </xf>
    <xf numFmtId="8" fontId="43" fillId="0" borderId="15" xfId="0" applyNumberFormat="1" applyFont="1" applyBorder="1" applyAlignment="1">
      <alignment/>
    </xf>
    <xf numFmtId="0" fontId="43" fillId="0" borderId="11" xfId="0" applyFont="1" applyBorder="1" applyAlignment="1">
      <alignment/>
    </xf>
    <xf numFmtId="8" fontId="43" fillId="0" borderId="16" xfId="0" applyNumberFormat="1" applyFont="1" applyBorder="1" applyAlignment="1">
      <alignment/>
    </xf>
    <xf numFmtId="8" fontId="43" fillId="0" borderId="12" xfId="0" applyNumberFormat="1" applyFont="1" applyBorder="1" applyAlignment="1">
      <alignment/>
    </xf>
    <xf numFmtId="0" fontId="43" fillId="0" borderId="12" xfId="0" applyFont="1" applyBorder="1" applyAlignment="1">
      <alignment/>
    </xf>
    <xf numFmtId="8" fontId="0" fillId="0" borderId="14" xfId="0" applyNumberFormat="1" applyBorder="1" applyAlignment="1">
      <alignment/>
    </xf>
    <xf numFmtId="0" fontId="43" fillId="0" borderId="14" xfId="0" applyFont="1" applyBorder="1" applyAlignment="1">
      <alignment/>
    </xf>
    <xf numFmtId="0" fontId="45" fillId="0" borderId="10" xfId="0" applyFont="1" applyBorder="1" applyAlignment="1">
      <alignment wrapText="1"/>
    </xf>
    <xf numFmtId="8" fontId="0" fillId="0" borderId="0" xfId="0" applyNumberFormat="1" applyAlignment="1">
      <alignment/>
    </xf>
    <xf numFmtId="0" fontId="0" fillId="0" borderId="10" xfId="0" applyFont="1" applyBorder="1" applyAlignment="1">
      <alignment/>
    </xf>
    <xf numFmtId="8" fontId="0" fillId="0" borderId="10" xfId="0" applyNumberFormat="1" applyFont="1" applyBorder="1" applyAlignment="1">
      <alignment/>
    </xf>
    <xf numFmtId="0" fontId="0" fillId="0" borderId="15" xfId="0" applyFont="1" applyBorder="1" applyAlignment="1">
      <alignment/>
    </xf>
    <xf numFmtId="8" fontId="0" fillId="0" borderId="15" xfId="0" applyNumberFormat="1" applyFont="1" applyBorder="1" applyAlignment="1">
      <alignment/>
    </xf>
    <xf numFmtId="0" fontId="43" fillId="0" borderId="16" xfId="0" applyFont="1" applyBorder="1" applyAlignment="1">
      <alignment/>
    </xf>
    <xf numFmtId="0" fontId="45" fillId="0" borderId="15" xfId="0" applyFont="1" applyFill="1" applyBorder="1" applyAlignment="1">
      <alignment wrapText="1"/>
    </xf>
    <xf numFmtId="0" fontId="0" fillId="0" borderId="13" xfId="0" applyFill="1" applyBorder="1" applyAlignment="1">
      <alignment wrapText="1"/>
    </xf>
    <xf numFmtId="0" fontId="0" fillId="0" borderId="14" xfId="0" applyFill="1" applyBorder="1" applyAlignment="1">
      <alignment wrapText="1"/>
    </xf>
    <xf numFmtId="0" fontId="0" fillId="0" borderId="13" xfId="0" applyFill="1" applyBorder="1" applyAlignment="1">
      <alignment/>
    </xf>
    <xf numFmtId="164" fontId="2" fillId="32" borderId="10" xfId="0" applyNumberFormat="1" applyFont="1" applyFill="1" applyBorder="1" applyAlignment="1">
      <alignment wrapText="1"/>
    </xf>
    <xf numFmtId="8" fontId="43" fillId="32" borderId="10" xfId="0" applyNumberFormat="1" applyFont="1" applyFill="1" applyBorder="1" applyAlignment="1">
      <alignment vertical="center"/>
    </xf>
    <xf numFmtId="8" fontId="2" fillId="32" borderId="10" xfId="0" applyNumberFormat="1" applyFont="1" applyFill="1" applyBorder="1" applyAlignment="1">
      <alignment horizontal="right" wrapText="1"/>
    </xf>
    <xf numFmtId="164" fontId="2" fillId="12" borderId="10" xfId="0" applyNumberFormat="1" applyFont="1" applyFill="1" applyBorder="1" applyAlignment="1">
      <alignment wrapText="1"/>
    </xf>
    <xf numFmtId="8" fontId="0" fillId="12" borderId="10" xfId="0" applyNumberFormat="1" applyFill="1" applyBorder="1" applyAlignment="1">
      <alignment vertical="center"/>
    </xf>
    <xf numFmtId="164" fontId="4" fillId="12" borderId="10" xfId="0" applyNumberFormat="1" applyFont="1" applyFill="1" applyBorder="1" applyAlignment="1">
      <alignment wrapText="1"/>
    </xf>
    <xf numFmtId="164" fontId="6" fillId="12" borderId="10" xfId="0" applyNumberFormat="1" applyFont="1" applyFill="1" applyBorder="1" applyAlignment="1">
      <alignment wrapText="1"/>
    </xf>
    <xf numFmtId="164" fontId="5" fillId="12" borderId="10" xfId="0" applyNumberFormat="1" applyFont="1" applyFill="1" applyBorder="1" applyAlignment="1">
      <alignment wrapText="1"/>
    </xf>
    <xf numFmtId="164" fontId="2" fillId="17" borderId="10" xfId="0" applyNumberFormat="1" applyFont="1" applyFill="1" applyBorder="1" applyAlignment="1">
      <alignment wrapText="1"/>
    </xf>
    <xf numFmtId="164" fontId="4" fillId="17" borderId="10" xfId="0" applyNumberFormat="1" applyFont="1" applyFill="1" applyBorder="1" applyAlignment="1">
      <alignment wrapText="1"/>
    </xf>
    <xf numFmtId="8" fontId="2" fillId="17" borderId="10" xfId="0" applyNumberFormat="1" applyFont="1" applyFill="1" applyBorder="1" applyAlignment="1">
      <alignment horizontal="right" wrapText="1"/>
    </xf>
    <xf numFmtId="164" fontId="2" fillId="19" borderId="10" xfId="0" applyNumberFormat="1" applyFont="1" applyFill="1" applyBorder="1" applyAlignment="1">
      <alignment wrapText="1"/>
    </xf>
    <xf numFmtId="164" fontId="4" fillId="19" borderId="10" xfId="0" applyNumberFormat="1" applyFont="1" applyFill="1" applyBorder="1" applyAlignment="1">
      <alignment wrapText="1"/>
    </xf>
    <xf numFmtId="8" fontId="2" fillId="19" borderId="10" xfId="0" applyNumberFormat="1" applyFont="1" applyFill="1" applyBorder="1" applyAlignment="1">
      <alignment horizontal="right" wrapText="1"/>
    </xf>
    <xf numFmtId="164" fontId="2" fillId="33" borderId="10" xfId="0" applyNumberFormat="1" applyFont="1" applyFill="1" applyBorder="1" applyAlignment="1">
      <alignment wrapText="1"/>
    </xf>
    <xf numFmtId="8" fontId="2" fillId="33" borderId="10" xfId="0" applyNumberFormat="1" applyFont="1" applyFill="1" applyBorder="1" applyAlignment="1">
      <alignment horizontal="right" wrapText="1"/>
    </xf>
    <xf numFmtId="8" fontId="43" fillId="12" borderId="10" xfId="0" applyNumberFormat="1" applyFont="1" applyFill="1" applyBorder="1" applyAlignment="1">
      <alignment vertical="center"/>
    </xf>
    <xf numFmtId="8" fontId="0" fillId="12" borderId="10" xfId="0" applyNumberFormat="1" applyFont="1" applyFill="1" applyBorder="1" applyAlignment="1">
      <alignment vertical="center"/>
    </xf>
    <xf numFmtId="0" fontId="3" fillId="0" borderId="15" xfId="0" applyFont="1" applyBorder="1" applyAlignment="1">
      <alignment horizontal="center" wrapText="1"/>
    </xf>
    <xf numFmtId="0" fontId="3" fillId="0" borderId="10" xfId="0" applyFont="1" applyBorder="1" applyAlignment="1">
      <alignment horizontal="center" wrapText="1"/>
    </xf>
    <xf numFmtId="164" fontId="2" fillId="0" borderId="10" xfId="0" applyNumberFormat="1" applyFont="1" applyFill="1" applyBorder="1" applyAlignment="1">
      <alignment horizontal="center" wrapText="1"/>
    </xf>
    <xf numFmtId="0" fontId="43" fillId="0" borderId="17" xfId="0" applyFont="1" applyBorder="1" applyAlignment="1">
      <alignment horizontal="center"/>
    </xf>
    <xf numFmtId="0" fontId="43" fillId="0" borderId="18" xfId="0" applyFont="1" applyBorder="1" applyAlignment="1">
      <alignment horizontal="center"/>
    </xf>
    <xf numFmtId="0" fontId="43" fillId="0" borderId="19"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brightonfringe.org/take-part/participants/bursaries/" TargetMode="External" /><Relationship Id="rId2" Type="http://schemas.openxmlformats.org/officeDocument/2006/relationships/hyperlink" Target="https://www.brightonfringe.org/take-part/participants/registration-fees/" TargetMode="External" /><Relationship Id="rId3" Type="http://schemas.openxmlformats.org/officeDocument/2006/relationships/hyperlink" Target="https://www.brightonfringe.org/take-part/participants/digs-and-accommodation/" TargetMode="External" /><Relationship Id="rId4" Type="http://schemas.openxmlformats.org/officeDocument/2006/relationships/hyperlink" Target="https://www.brightonfringe.org/sites/default/files/Participant-Rate-Card-2017.pdf" TargetMode="External" /><Relationship Id="rId5" Type="http://schemas.openxmlformats.org/officeDocument/2006/relationships/hyperlink" Target="https://www.brightonfringe.org/take-part/participants/insurance/" TargetMode="External" /><Relationship Id="rId6" Type="http://schemas.openxmlformats.org/officeDocument/2006/relationships/hyperlink" Target="https://www.brightonfringe.org/take-part/participants/music-usage/" TargetMode="External" /><Relationship Id="rId7" Type="http://schemas.openxmlformats.org/officeDocument/2006/relationships/hyperlink" Target="https://www.gemini-print.co.uk/" TargetMode="External" /><Relationship Id="rId8" Type="http://schemas.openxmlformats.org/officeDocument/2006/relationships/hyperlink" Target="https://www.brightonfringe.org/take-part/participants/crowdfunding/" TargetMode="External" /><Relationship Id="rId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36"/>
  <sheetViews>
    <sheetView tabSelected="1" zoomScalePageLayoutView="0" workbookViewId="0" topLeftCell="A1">
      <selection activeCell="B12" sqref="B12"/>
    </sheetView>
  </sheetViews>
  <sheetFormatPr defaultColWidth="9.140625" defaultRowHeight="15"/>
  <cols>
    <col min="2" max="2" width="144.7109375" style="0" customWidth="1"/>
  </cols>
  <sheetData>
    <row r="1" spans="1:2" ht="15">
      <c r="A1" s="28">
        <v>1</v>
      </c>
      <c r="B1" s="29" t="s">
        <v>96</v>
      </c>
    </row>
    <row r="2" ht="15">
      <c r="B2" s="30" t="s">
        <v>19</v>
      </c>
    </row>
    <row r="3" ht="15">
      <c r="B3" s="30" t="s">
        <v>20</v>
      </c>
    </row>
    <row r="4" ht="30">
      <c r="B4" s="31" t="s">
        <v>21</v>
      </c>
    </row>
    <row r="5" ht="15">
      <c r="B5" s="30" t="s">
        <v>22</v>
      </c>
    </row>
    <row r="6" ht="15">
      <c r="B6" s="30" t="s">
        <v>24</v>
      </c>
    </row>
    <row r="7" ht="15">
      <c r="B7" s="30" t="s">
        <v>23</v>
      </c>
    </row>
    <row r="8" ht="15">
      <c r="B8" s="31" t="s">
        <v>25</v>
      </c>
    </row>
    <row r="9" ht="30">
      <c r="B9" s="33" t="s">
        <v>98</v>
      </c>
    </row>
    <row r="10" ht="15">
      <c r="B10" s="71" t="s">
        <v>118</v>
      </c>
    </row>
    <row r="12" spans="1:2" ht="15">
      <c r="A12" s="28">
        <v>2</v>
      </c>
      <c r="B12" s="29" t="s">
        <v>89</v>
      </c>
    </row>
    <row r="13" ht="15">
      <c r="B13" t="s">
        <v>90</v>
      </c>
    </row>
    <row r="14" ht="30">
      <c r="B14" s="11" t="s">
        <v>91</v>
      </c>
    </row>
    <row r="15" ht="30">
      <c r="B15" s="11" t="s">
        <v>92</v>
      </c>
    </row>
    <row r="16" ht="30">
      <c r="B16" s="11" t="s">
        <v>93</v>
      </c>
    </row>
    <row r="17" ht="15">
      <c r="B17" s="11" t="s">
        <v>94</v>
      </c>
    </row>
    <row r="18" ht="15">
      <c r="B18" s="11" t="s">
        <v>95</v>
      </c>
    </row>
    <row r="19" ht="30">
      <c r="B19" s="11" t="s">
        <v>97</v>
      </c>
    </row>
    <row r="21" spans="1:2" ht="15">
      <c r="A21" s="28">
        <v>3</v>
      </c>
      <c r="B21" s="61" t="s">
        <v>99</v>
      </c>
    </row>
    <row r="22" ht="15">
      <c r="B22" s="31" t="s">
        <v>100</v>
      </c>
    </row>
    <row r="23" ht="15">
      <c r="B23" s="31" t="s">
        <v>101</v>
      </c>
    </row>
    <row r="24" ht="30">
      <c r="B24" s="31" t="s">
        <v>102</v>
      </c>
    </row>
    <row r="25" ht="15">
      <c r="B25" s="31" t="s">
        <v>103</v>
      </c>
    </row>
    <row r="26" ht="15">
      <c r="B26" s="31" t="s">
        <v>104</v>
      </c>
    </row>
    <row r="27" ht="30">
      <c r="B27" s="31" t="s">
        <v>105</v>
      </c>
    </row>
    <row r="28" ht="15">
      <c r="B28" s="31" t="s">
        <v>106</v>
      </c>
    </row>
    <row r="29" ht="15">
      <c r="B29" s="31" t="s">
        <v>107</v>
      </c>
    </row>
    <row r="30" ht="45">
      <c r="B30" s="33" t="s">
        <v>108</v>
      </c>
    </row>
    <row r="32" spans="1:2" ht="15">
      <c r="A32" s="28">
        <v>4</v>
      </c>
      <c r="B32" s="68" t="s">
        <v>114</v>
      </c>
    </row>
    <row r="33" ht="30">
      <c r="B33" s="69" t="s">
        <v>115</v>
      </c>
    </row>
    <row r="34" ht="30">
      <c r="B34" s="69" t="s">
        <v>116</v>
      </c>
    </row>
    <row r="35" ht="15">
      <c r="B35" s="69" t="s">
        <v>117</v>
      </c>
    </row>
    <row r="36" ht="30">
      <c r="B36" s="70" t="s">
        <v>120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17"/>
  <sheetViews>
    <sheetView zoomScalePageLayoutView="0" workbookViewId="0" topLeftCell="A1">
      <selection activeCell="B16" sqref="B16"/>
    </sheetView>
  </sheetViews>
  <sheetFormatPr defaultColWidth="11.57421875" defaultRowHeight="15"/>
  <cols>
    <col min="1" max="1" width="41.57421875" style="11" customWidth="1"/>
  </cols>
  <sheetData>
    <row r="1" spans="1:5" ht="26.25" customHeight="1" thickBot="1">
      <c r="A1" s="90" t="s">
        <v>13</v>
      </c>
      <c r="B1" s="90"/>
      <c r="C1" s="91"/>
      <c r="D1" s="91"/>
      <c r="E1" s="91"/>
    </row>
    <row r="2" spans="1:2" ht="30.75" thickBot="1">
      <c r="A2" s="22" t="s">
        <v>12</v>
      </c>
      <c r="B2" s="23"/>
    </row>
    <row r="4" spans="1:2" ht="30">
      <c r="A4" s="12" t="s">
        <v>15</v>
      </c>
      <c r="B4" s="18">
        <v>40</v>
      </c>
    </row>
    <row r="5" spans="1:2" ht="15">
      <c r="A5" s="12" t="s">
        <v>8</v>
      </c>
      <c r="B5" s="18">
        <v>10</v>
      </c>
    </row>
    <row r="6" spans="1:2" ht="15">
      <c r="A6" s="12" t="s">
        <v>9</v>
      </c>
      <c r="B6" s="17">
        <f>B4*B5</f>
        <v>400</v>
      </c>
    </row>
    <row r="7" spans="1:2" ht="15">
      <c r="A7" s="12" t="s">
        <v>10</v>
      </c>
      <c r="B7" s="18">
        <v>7</v>
      </c>
    </row>
    <row r="8" spans="1:2" ht="15">
      <c r="A8" s="20" t="s">
        <v>11</v>
      </c>
      <c r="B8" s="21">
        <f>B6*B7</f>
        <v>2800</v>
      </c>
    </row>
    <row r="10" ht="15">
      <c r="A10" s="10" t="s">
        <v>7</v>
      </c>
    </row>
    <row r="11" ht="15">
      <c r="A11" s="13"/>
    </row>
    <row r="12" spans="2:10" s="15" customFormat="1" ht="12.75">
      <c r="B12" s="14">
        <v>1</v>
      </c>
      <c r="C12" s="14">
        <v>0.9</v>
      </c>
      <c r="D12" s="14">
        <v>0.8</v>
      </c>
      <c r="E12" s="14">
        <v>0.7</v>
      </c>
      <c r="F12" s="14">
        <v>0.6</v>
      </c>
      <c r="G12" s="14">
        <v>0.5</v>
      </c>
      <c r="H12" s="14">
        <v>0.4</v>
      </c>
      <c r="I12" s="14">
        <v>0.3</v>
      </c>
      <c r="J12" s="14">
        <v>0.2</v>
      </c>
    </row>
    <row r="13" spans="1:10" ht="15">
      <c r="A13" s="24" t="s">
        <v>16</v>
      </c>
      <c r="B13" s="16">
        <f>B8</f>
        <v>2800</v>
      </c>
      <c r="C13" s="16">
        <f>B13*0.9</f>
        <v>2520</v>
      </c>
      <c r="D13" s="16">
        <f>B13*0.8</f>
        <v>2240</v>
      </c>
      <c r="E13" s="16">
        <f>B13*0.7</f>
        <v>1959.9999999999998</v>
      </c>
      <c r="F13" s="16">
        <f>B13*0.6</f>
        <v>1680</v>
      </c>
      <c r="G13" s="16">
        <f>B13*0.5</f>
        <v>1400</v>
      </c>
      <c r="H13" s="16">
        <f>B13*0.4</f>
        <v>1120</v>
      </c>
      <c r="I13" s="16">
        <f>B13*0.3</f>
        <v>840</v>
      </c>
      <c r="J13" s="16">
        <f>B13*0.2</f>
        <v>560</v>
      </c>
    </row>
    <row r="14" spans="1:10" ht="15">
      <c r="A14" s="24" t="s">
        <v>14</v>
      </c>
      <c r="B14" s="16">
        <f>B13*0.078</f>
        <v>218.4</v>
      </c>
      <c r="C14" s="16">
        <f aca="true" t="shared" si="0" ref="C14:J14">C13*0.078</f>
        <v>196.56</v>
      </c>
      <c r="D14" s="16">
        <f t="shared" si="0"/>
        <v>174.72</v>
      </c>
      <c r="E14" s="16">
        <f t="shared" si="0"/>
        <v>152.88</v>
      </c>
      <c r="F14" s="16">
        <f t="shared" si="0"/>
        <v>131.04</v>
      </c>
      <c r="G14" s="16">
        <f t="shared" si="0"/>
        <v>109.2</v>
      </c>
      <c r="H14" s="16">
        <f t="shared" si="0"/>
        <v>87.36</v>
      </c>
      <c r="I14" s="16">
        <f t="shared" si="0"/>
        <v>65.52</v>
      </c>
      <c r="J14" s="16">
        <f t="shared" si="0"/>
        <v>43.68</v>
      </c>
    </row>
    <row r="15" spans="1:10" s="19" customFormat="1" ht="15">
      <c r="A15" s="20" t="s">
        <v>17</v>
      </c>
      <c r="B15" s="25">
        <f>B13-B14</f>
        <v>2581.6</v>
      </c>
      <c r="C15" s="25">
        <f aca="true" t="shared" si="1" ref="C15:J15">C13-C14</f>
        <v>2323.44</v>
      </c>
      <c r="D15" s="25">
        <f t="shared" si="1"/>
        <v>2065.28</v>
      </c>
      <c r="E15" s="25">
        <f t="shared" si="1"/>
        <v>1807.12</v>
      </c>
      <c r="F15" s="25">
        <f t="shared" si="1"/>
        <v>1548.96</v>
      </c>
      <c r="G15" s="26">
        <f t="shared" si="1"/>
        <v>1290.8</v>
      </c>
      <c r="H15" s="25">
        <f t="shared" si="1"/>
        <v>1032.64</v>
      </c>
      <c r="I15" s="25">
        <f t="shared" si="1"/>
        <v>774.48</v>
      </c>
      <c r="J15" s="25">
        <f t="shared" si="1"/>
        <v>516.32</v>
      </c>
    </row>
    <row r="17" spans="1:2" ht="30">
      <c r="A17" s="20" t="s">
        <v>18</v>
      </c>
      <c r="B17" s="27"/>
    </row>
  </sheetData>
  <sheetProtection/>
  <mergeCells count="1">
    <mergeCell ref="A1:E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D64"/>
  <sheetViews>
    <sheetView zoomScalePageLayoutView="0" workbookViewId="0" topLeftCell="A1">
      <pane xSplit="1" topLeftCell="B1" activePane="topRight" state="frozen"/>
      <selection pane="topLeft" activeCell="A21" sqref="A21"/>
      <selection pane="topRight" activeCell="I12" sqref="I12"/>
    </sheetView>
  </sheetViews>
  <sheetFormatPr defaultColWidth="3.8515625" defaultRowHeight="12.75" customHeight="1"/>
  <cols>
    <col min="1" max="1" width="35.00390625" style="1" bestFit="1" customWidth="1"/>
    <col min="2" max="2" width="26.57421875" style="1" customWidth="1"/>
    <col min="3" max="3" width="14.57421875" style="49" bestFit="1" customWidth="1"/>
    <col min="4" max="248" width="12.57421875" style="1" customWidth="1"/>
    <col min="249" max="16384" width="3.8515625" style="1" customWidth="1"/>
  </cols>
  <sheetData>
    <row r="1" spans="1:3" ht="15">
      <c r="A1" s="92" t="s">
        <v>6</v>
      </c>
      <c r="B1" s="92"/>
      <c r="C1" s="92"/>
    </row>
    <row r="2" spans="1:3" ht="15">
      <c r="A2" s="9"/>
      <c r="B2" s="9"/>
      <c r="C2" s="40"/>
    </row>
    <row r="3" spans="1:3" ht="15">
      <c r="A3" s="72" t="s">
        <v>0</v>
      </c>
      <c r="B3" s="72" t="s">
        <v>5</v>
      </c>
      <c r="C3" s="73" t="s">
        <v>30</v>
      </c>
    </row>
    <row r="4" spans="1:3" s="34" customFormat="1" ht="15">
      <c r="A4" s="2" t="s">
        <v>26</v>
      </c>
      <c r="B4" s="2" t="s">
        <v>119</v>
      </c>
      <c r="C4" s="42">
        <f>'Potential Box Office Income'!G15</f>
        <v>1290.8</v>
      </c>
    </row>
    <row r="5" spans="1:3" s="6" customFormat="1" ht="12.75" customHeight="1">
      <c r="A5" s="2" t="s">
        <v>27</v>
      </c>
      <c r="B5" s="35" t="s">
        <v>121</v>
      </c>
      <c r="C5" s="41"/>
    </row>
    <row r="6" spans="1:3" s="6" customFormat="1" ht="12.75" customHeight="1">
      <c r="A6" s="2" t="s">
        <v>135</v>
      </c>
      <c r="B6" s="35" t="s">
        <v>136</v>
      </c>
      <c r="C6" s="41"/>
    </row>
    <row r="7" spans="1:3" s="6" customFormat="1" ht="15.75" customHeight="1">
      <c r="A7" s="2" t="s">
        <v>28</v>
      </c>
      <c r="B7" s="35"/>
      <c r="C7" s="41"/>
    </row>
    <row r="8" spans="1:3" s="6" customFormat="1" ht="15.75" customHeight="1">
      <c r="A8" s="2" t="s">
        <v>29</v>
      </c>
      <c r="B8" s="35"/>
      <c r="C8" s="41"/>
    </row>
    <row r="9" spans="1:3" ht="15">
      <c r="A9" s="72" t="s">
        <v>1</v>
      </c>
      <c r="B9" s="72"/>
      <c r="C9" s="74">
        <f>SUM(C4:C8)</f>
        <v>1290.8</v>
      </c>
    </row>
    <row r="10" spans="1:3" s="38" customFormat="1" ht="12.75" customHeight="1">
      <c r="A10" s="36"/>
      <c r="B10" s="36"/>
      <c r="C10" s="43"/>
    </row>
    <row r="11" spans="1:3" ht="15">
      <c r="A11" s="72" t="s">
        <v>2</v>
      </c>
      <c r="B11" s="72"/>
      <c r="C11" s="73" t="s">
        <v>30</v>
      </c>
    </row>
    <row r="12" spans="1:3" ht="15">
      <c r="A12" s="75" t="s">
        <v>31</v>
      </c>
      <c r="B12" s="75"/>
      <c r="C12" s="76"/>
    </row>
    <row r="13" spans="1:3" s="8" customFormat="1" ht="15">
      <c r="A13" s="2" t="s">
        <v>32</v>
      </c>
      <c r="B13" s="3"/>
      <c r="C13" s="44"/>
    </row>
    <row r="14" spans="1:3" s="8" customFormat="1" ht="15">
      <c r="A14" s="2" t="s">
        <v>33</v>
      </c>
      <c r="B14" s="35" t="s">
        <v>34</v>
      </c>
      <c r="C14" s="44"/>
    </row>
    <row r="15" spans="1:3" ht="15">
      <c r="A15" s="80" t="s">
        <v>56</v>
      </c>
      <c r="B15" s="81"/>
      <c r="C15" s="82">
        <f>SUM(C13:C14)</f>
        <v>0</v>
      </c>
    </row>
    <row r="16" spans="1:3" ht="12.75" customHeight="1">
      <c r="A16" s="2"/>
      <c r="B16" s="4"/>
      <c r="C16" s="45"/>
    </row>
    <row r="17" spans="1:3" ht="15">
      <c r="A17" s="75" t="s">
        <v>35</v>
      </c>
      <c r="B17" s="78"/>
      <c r="C17" s="76"/>
    </row>
    <row r="18" spans="1:3" s="5" customFormat="1" ht="15">
      <c r="A18" s="2" t="s">
        <v>35</v>
      </c>
      <c r="B18" s="2"/>
      <c r="C18" s="46"/>
    </row>
    <row r="19" spans="1:3" s="7" customFormat="1" ht="15">
      <c r="A19" s="2" t="s">
        <v>36</v>
      </c>
      <c r="B19" s="35" t="s">
        <v>37</v>
      </c>
      <c r="C19" s="42"/>
    </row>
    <row r="20" spans="1:3" s="7" customFormat="1" ht="15">
      <c r="A20" s="2" t="s">
        <v>51</v>
      </c>
      <c r="B20" s="2" t="s">
        <v>52</v>
      </c>
      <c r="C20" s="42"/>
    </row>
    <row r="21" spans="1:3" ht="15">
      <c r="A21" s="80" t="s">
        <v>57</v>
      </c>
      <c r="B21" s="81"/>
      <c r="C21" s="82">
        <f>SUM(C18:C20)</f>
        <v>0</v>
      </c>
    </row>
    <row r="22" spans="1:3" s="5" customFormat="1" ht="12.75" customHeight="1">
      <c r="A22" s="4"/>
      <c r="B22" s="4"/>
      <c r="C22" s="46"/>
    </row>
    <row r="23" spans="1:3" ht="15">
      <c r="A23" s="75" t="s">
        <v>43</v>
      </c>
      <c r="B23" s="79"/>
      <c r="C23" s="76"/>
    </row>
    <row r="24" spans="1:3" s="7" customFormat="1" ht="12.75" customHeight="1">
      <c r="A24" s="2" t="s">
        <v>38</v>
      </c>
      <c r="B24" s="4"/>
      <c r="C24" s="47"/>
    </row>
    <row r="25" spans="1:3" s="7" customFormat="1" ht="15">
      <c r="A25" s="2" t="s">
        <v>39</v>
      </c>
      <c r="B25" s="35" t="s">
        <v>122</v>
      </c>
      <c r="C25" s="42"/>
    </row>
    <row r="26" spans="1:3" s="7" customFormat="1" ht="27" customHeight="1">
      <c r="A26" s="2" t="s">
        <v>41</v>
      </c>
      <c r="B26" s="35" t="s">
        <v>40</v>
      </c>
      <c r="C26" s="42"/>
    </row>
    <row r="27" spans="1:3" s="7" customFormat="1" ht="27" customHeight="1">
      <c r="A27" s="2" t="s">
        <v>42</v>
      </c>
      <c r="B27" s="35"/>
      <c r="C27" s="42"/>
    </row>
    <row r="28" spans="1:3" s="7" customFormat="1" ht="27" customHeight="1">
      <c r="A28" s="2" t="s">
        <v>44</v>
      </c>
      <c r="B28" s="35"/>
      <c r="C28" s="42"/>
    </row>
    <row r="29" spans="1:3" s="7" customFormat="1" ht="27" customHeight="1">
      <c r="A29" s="2" t="s">
        <v>45</v>
      </c>
      <c r="B29" s="35"/>
      <c r="C29" s="42"/>
    </row>
    <row r="30" spans="1:3" ht="25.5">
      <c r="A30" s="80" t="s">
        <v>58</v>
      </c>
      <c r="B30" s="81"/>
      <c r="C30" s="82">
        <f>SUM(C24:C29)</f>
        <v>0</v>
      </c>
    </row>
    <row r="31" spans="1:3" s="38" customFormat="1" ht="12.75" customHeight="1">
      <c r="A31" s="36"/>
      <c r="B31" s="37"/>
      <c r="C31" s="43"/>
    </row>
    <row r="32" spans="1:3" ht="12.75" customHeight="1">
      <c r="A32" s="75" t="s">
        <v>46</v>
      </c>
      <c r="B32" s="77"/>
      <c r="C32" s="76"/>
    </row>
    <row r="33" spans="1:3" s="7" customFormat="1" ht="15">
      <c r="A33" s="2" t="s">
        <v>47</v>
      </c>
      <c r="B33" s="2"/>
      <c r="C33" s="42"/>
    </row>
    <row r="34" spans="1:3" s="7" customFormat="1" ht="15">
      <c r="A34" s="2" t="s">
        <v>48</v>
      </c>
      <c r="B34" s="2"/>
      <c r="C34" s="42"/>
    </row>
    <row r="35" spans="1:3" s="7" customFormat="1" ht="15">
      <c r="A35" s="2" t="s">
        <v>49</v>
      </c>
      <c r="B35" s="2"/>
      <c r="C35" s="42"/>
    </row>
    <row r="36" spans="1:3" s="7" customFormat="1" ht="15">
      <c r="A36" s="2" t="s">
        <v>50</v>
      </c>
      <c r="B36" s="2"/>
      <c r="C36" s="42"/>
    </row>
    <row r="37" spans="1:3" s="7" customFormat="1" ht="25.5">
      <c r="A37" s="2" t="s">
        <v>53</v>
      </c>
      <c r="B37" s="2" t="s">
        <v>54</v>
      </c>
      <c r="C37" s="42"/>
    </row>
    <row r="38" spans="1:4" ht="15">
      <c r="A38" s="80" t="s">
        <v>66</v>
      </c>
      <c r="B38" s="80"/>
      <c r="C38" s="82">
        <f>SUM(C33:C37)</f>
        <v>0</v>
      </c>
      <c r="D38" s="5"/>
    </row>
    <row r="39" spans="1:3" ht="12.75" customHeight="1">
      <c r="A39" s="3"/>
      <c r="B39" s="3"/>
      <c r="C39" s="46"/>
    </row>
    <row r="40" spans="1:3" ht="12.75" customHeight="1">
      <c r="A40" s="75" t="s">
        <v>55</v>
      </c>
      <c r="B40" s="75"/>
      <c r="C40" s="76"/>
    </row>
    <row r="41" spans="1:3" ht="12.75" customHeight="1">
      <c r="A41" s="2" t="s">
        <v>65</v>
      </c>
      <c r="B41" s="3"/>
      <c r="C41" s="45"/>
    </row>
    <row r="42" spans="1:3" ht="12.75" customHeight="1">
      <c r="A42" s="2" t="s">
        <v>59</v>
      </c>
      <c r="B42" s="3"/>
      <c r="C42" s="45"/>
    </row>
    <row r="43" spans="1:3" ht="12.75" customHeight="1">
      <c r="A43" s="2" t="s">
        <v>60</v>
      </c>
      <c r="B43" s="3"/>
      <c r="C43" s="45"/>
    </row>
    <row r="44" spans="1:3" ht="12.75" customHeight="1">
      <c r="A44" s="2" t="s">
        <v>61</v>
      </c>
      <c r="B44" s="3"/>
      <c r="C44" s="45"/>
    </row>
    <row r="45" spans="1:3" ht="12.75" customHeight="1">
      <c r="A45" s="2" t="s">
        <v>62</v>
      </c>
      <c r="B45" s="3"/>
      <c r="C45" s="45"/>
    </row>
    <row r="46" spans="1:3" ht="13.5" customHeight="1">
      <c r="A46" s="2" t="s">
        <v>63</v>
      </c>
      <c r="B46" s="3"/>
      <c r="C46" s="45"/>
    </row>
    <row r="47" spans="1:3" ht="12.75" customHeight="1">
      <c r="A47" s="2" t="s">
        <v>64</v>
      </c>
      <c r="B47" s="3"/>
      <c r="C47" s="45"/>
    </row>
    <row r="48" spans="1:3" s="39" customFormat="1" ht="12.75" customHeight="1">
      <c r="A48" s="80" t="s">
        <v>67</v>
      </c>
      <c r="B48" s="80"/>
      <c r="C48" s="82">
        <f>SUM(C41:C47)</f>
        <v>0</v>
      </c>
    </row>
    <row r="49" spans="1:3" s="8" customFormat="1" ht="12.75" customHeight="1">
      <c r="A49" s="3"/>
      <c r="B49" s="3"/>
      <c r="C49" s="44"/>
    </row>
    <row r="50" spans="1:3" s="8" customFormat="1" ht="12.75" customHeight="1">
      <c r="A50" s="75" t="s">
        <v>68</v>
      </c>
      <c r="B50" s="75"/>
      <c r="C50" s="88"/>
    </row>
    <row r="51" spans="1:3" s="7" customFormat="1" ht="12.75" customHeight="1">
      <c r="A51" s="2" t="s">
        <v>69</v>
      </c>
      <c r="B51" s="35" t="s">
        <v>70</v>
      </c>
      <c r="C51" s="42"/>
    </row>
    <row r="52" spans="1:3" s="7" customFormat="1" ht="12.75" customHeight="1">
      <c r="A52" s="2" t="s">
        <v>71</v>
      </c>
      <c r="B52" s="35" t="s">
        <v>72</v>
      </c>
      <c r="C52" s="42"/>
    </row>
    <row r="53" spans="1:3" s="34" customFormat="1" ht="12.75" customHeight="1">
      <c r="A53" s="80" t="s">
        <v>73</v>
      </c>
      <c r="B53" s="80"/>
      <c r="C53" s="82">
        <f>SUM(C51:C52)</f>
        <v>0</v>
      </c>
    </row>
    <row r="54" spans="1:3" s="34" customFormat="1" ht="12.75" customHeight="1">
      <c r="A54" s="2"/>
      <c r="B54" s="2"/>
      <c r="C54" s="48"/>
    </row>
    <row r="55" spans="1:3" s="34" customFormat="1" ht="12.75" customHeight="1">
      <c r="A55" s="75" t="s">
        <v>74</v>
      </c>
      <c r="B55" s="77"/>
      <c r="C55" s="89"/>
    </row>
    <row r="56" spans="1:3" s="34" customFormat="1" ht="12.75" customHeight="1">
      <c r="A56" s="2"/>
      <c r="B56" s="2"/>
      <c r="C56" s="48"/>
    </row>
    <row r="57" spans="1:3" s="34" customFormat="1" ht="12.75" customHeight="1">
      <c r="A57" s="2"/>
      <c r="B57" s="2"/>
      <c r="C57" s="48"/>
    </row>
    <row r="58" spans="1:3" s="39" customFormat="1" ht="12.75" customHeight="1">
      <c r="A58" s="80" t="s">
        <v>75</v>
      </c>
      <c r="B58" s="80"/>
      <c r="C58" s="82">
        <f>SUM(C56:C57)</f>
        <v>0</v>
      </c>
    </row>
    <row r="59" spans="1:3" s="34" customFormat="1" ht="12.75" customHeight="1">
      <c r="A59" s="2"/>
      <c r="B59" s="2"/>
      <c r="C59" s="48"/>
    </row>
    <row r="60" spans="1:3" s="5" customFormat="1" ht="15">
      <c r="A60" s="83" t="s">
        <v>4</v>
      </c>
      <c r="B60" s="84"/>
      <c r="C60" s="85">
        <f>(C38+C30+C21+C15+C48+C53+C58)*0.1</f>
        <v>0</v>
      </c>
    </row>
    <row r="61" spans="1:3" ht="12.75" customHeight="1">
      <c r="A61" s="3"/>
      <c r="B61" s="3"/>
      <c r="C61" s="45"/>
    </row>
    <row r="62" spans="1:3" ht="15">
      <c r="A62" s="80" t="s">
        <v>3</v>
      </c>
      <c r="B62" s="80"/>
      <c r="C62" s="82">
        <f>(C60+C58+C53+C48+C38+C30+C21+C15)</f>
        <v>0</v>
      </c>
    </row>
    <row r="63" spans="1:3" ht="12.75" customHeight="1">
      <c r="A63" s="3"/>
      <c r="B63" s="3"/>
      <c r="C63" s="45"/>
    </row>
    <row r="64" spans="1:3" ht="15">
      <c r="A64" s="86" t="s">
        <v>76</v>
      </c>
      <c r="B64" s="86"/>
      <c r="C64" s="87">
        <f>C9-C62</f>
        <v>1290.8</v>
      </c>
    </row>
  </sheetData>
  <sheetProtection/>
  <mergeCells count="1">
    <mergeCell ref="A1:C1"/>
  </mergeCells>
  <hyperlinks>
    <hyperlink ref="B5" r:id="rId1" display="BF bursaries? "/>
    <hyperlink ref="B14" r:id="rId2" display="Registration Fees"/>
    <hyperlink ref="B19" r:id="rId3" display="Brighton Fringe Digs List"/>
    <hyperlink ref="B26" r:id="rId4" display="Prices"/>
    <hyperlink ref="B51" r:id="rId5" display="Insurance companies"/>
    <hyperlink ref="B52" r:id="rId6" display="PRS for music"/>
    <hyperlink ref="B25" r:id="rId7" display="Gemini Print"/>
    <hyperlink ref="B6" r:id="rId8" display="Crowdfunder.co.uk"/>
  </hyperlinks>
  <printOptions/>
  <pageMargins left="0.25" right="0.25" top="0.75" bottom="0.75" header="0.3" footer="0.3"/>
  <pageSetup fitToHeight="1" fitToWidth="1" horizontalDpi="600" verticalDpi="600" orientation="landscape" paperSize="9" r:id="rId9"/>
</worksheet>
</file>

<file path=xl/worksheets/sheet4.xml><?xml version="1.0" encoding="utf-8"?>
<worksheet xmlns="http://schemas.openxmlformats.org/spreadsheetml/2006/main" xmlns:r="http://schemas.openxmlformats.org/officeDocument/2006/relationships">
  <dimension ref="A1:N26"/>
  <sheetViews>
    <sheetView zoomScalePageLayoutView="0" workbookViewId="0" topLeftCell="A13">
      <selection activeCell="Q11" sqref="Q11"/>
    </sheetView>
  </sheetViews>
  <sheetFormatPr defaultColWidth="9.140625" defaultRowHeight="15"/>
  <cols>
    <col min="1" max="1" width="18.00390625" style="0" customWidth="1"/>
    <col min="3" max="3" width="10.421875" style="0" bestFit="1" customWidth="1"/>
    <col min="4" max="4" width="10.140625" style="0" bestFit="1" customWidth="1"/>
    <col min="13" max="13" width="10.8515625" style="0" bestFit="1" customWidth="1"/>
    <col min="14" max="14" width="9.140625" style="19" customWidth="1"/>
  </cols>
  <sheetData>
    <row r="1" spans="1:4" ht="15.75" thickBot="1">
      <c r="A1" s="93" t="s">
        <v>88</v>
      </c>
      <c r="B1" s="94"/>
      <c r="C1" s="94"/>
      <c r="D1" s="95"/>
    </row>
    <row r="3" spans="1:14" s="19" customFormat="1" ht="15">
      <c r="A3" s="21" t="s">
        <v>77</v>
      </c>
      <c r="B3" s="21" t="s">
        <v>124</v>
      </c>
      <c r="C3" s="21" t="s">
        <v>125</v>
      </c>
      <c r="D3" s="21" t="s">
        <v>126</v>
      </c>
      <c r="E3" s="21" t="s">
        <v>127</v>
      </c>
      <c r="F3" s="21" t="s">
        <v>128</v>
      </c>
      <c r="G3" s="21" t="s">
        <v>129</v>
      </c>
      <c r="H3" s="21" t="s">
        <v>130</v>
      </c>
      <c r="I3" s="21" t="s">
        <v>131</v>
      </c>
      <c r="J3" s="21" t="s">
        <v>132</v>
      </c>
      <c r="K3" s="21" t="s">
        <v>133</v>
      </c>
      <c r="L3" s="21" t="s">
        <v>134</v>
      </c>
      <c r="M3" s="21" t="s">
        <v>123</v>
      </c>
      <c r="N3" s="21" t="s">
        <v>78</v>
      </c>
    </row>
    <row r="4" spans="1:14" ht="15">
      <c r="A4" s="17"/>
      <c r="B4" s="50"/>
      <c r="D4" s="50"/>
      <c r="E4" s="50"/>
      <c r="F4" s="50"/>
      <c r="G4" s="50"/>
      <c r="H4" s="50"/>
      <c r="I4" s="50"/>
      <c r="J4" s="50"/>
      <c r="K4" s="50"/>
      <c r="L4" s="50"/>
      <c r="M4" s="50"/>
      <c r="N4" s="51">
        <f aca="true" t="shared" si="0" ref="N4:N9">SUM(B4:M4)</f>
        <v>0</v>
      </c>
    </row>
    <row r="5" spans="1:14" ht="15">
      <c r="A5" s="17"/>
      <c r="B5" s="50"/>
      <c r="C5" s="50"/>
      <c r="D5" s="50"/>
      <c r="E5" s="50"/>
      <c r="F5" s="50"/>
      <c r="G5" s="50"/>
      <c r="H5" s="50"/>
      <c r="I5" s="50"/>
      <c r="J5" s="50"/>
      <c r="K5" s="50"/>
      <c r="L5" s="50"/>
      <c r="M5" s="50"/>
      <c r="N5" s="51">
        <f t="shared" si="0"/>
        <v>0</v>
      </c>
    </row>
    <row r="6" spans="1:14" ht="15">
      <c r="A6" s="17"/>
      <c r="B6" s="50"/>
      <c r="C6" s="50"/>
      <c r="D6" s="50"/>
      <c r="E6" s="50"/>
      <c r="F6" s="50"/>
      <c r="G6" s="50"/>
      <c r="H6" s="50"/>
      <c r="I6" s="50"/>
      <c r="J6" s="50"/>
      <c r="K6" s="50"/>
      <c r="L6" s="50"/>
      <c r="M6" s="50"/>
      <c r="N6" s="51">
        <f t="shared" si="0"/>
        <v>0</v>
      </c>
    </row>
    <row r="7" spans="1:14" ht="15">
      <c r="A7" s="17"/>
      <c r="B7" s="50"/>
      <c r="C7" s="50"/>
      <c r="D7" s="50"/>
      <c r="E7" s="50"/>
      <c r="F7" s="50"/>
      <c r="G7" s="50"/>
      <c r="H7" s="50"/>
      <c r="I7" s="50"/>
      <c r="J7" s="50"/>
      <c r="K7" s="50"/>
      <c r="L7" s="50"/>
      <c r="M7" s="50"/>
      <c r="N7" s="51">
        <f t="shared" si="0"/>
        <v>0</v>
      </c>
    </row>
    <row r="8" spans="1:14" ht="15">
      <c r="A8" s="17"/>
      <c r="B8" s="50"/>
      <c r="C8" s="50"/>
      <c r="D8" s="50"/>
      <c r="E8" s="50"/>
      <c r="F8" s="50"/>
      <c r="G8" s="50"/>
      <c r="H8" s="50"/>
      <c r="I8" s="50"/>
      <c r="J8" s="50"/>
      <c r="K8" s="50"/>
      <c r="L8" s="50"/>
      <c r="M8" s="50"/>
      <c r="N8" s="51">
        <f t="shared" si="0"/>
        <v>0</v>
      </c>
    </row>
    <row r="9" spans="1:14" ht="15.75" thickBot="1">
      <c r="A9" s="52"/>
      <c r="B9" s="53"/>
      <c r="C9" s="53"/>
      <c r="D9" s="53"/>
      <c r="E9" s="53"/>
      <c r="F9" s="53"/>
      <c r="G9" s="53"/>
      <c r="H9" s="53"/>
      <c r="I9" s="53"/>
      <c r="J9" s="53"/>
      <c r="K9" s="53"/>
      <c r="L9" s="53"/>
      <c r="M9" s="53"/>
      <c r="N9" s="54">
        <f t="shared" si="0"/>
        <v>0</v>
      </c>
    </row>
    <row r="10" spans="1:14" s="19" customFormat="1" ht="15.75" thickBot="1">
      <c r="A10" s="55" t="s">
        <v>79</v>
      </c>
      <c r="B10" s="56">
        <f>SUM(B4:B9)</f>
        <v>0</v>
      </c>
      <c r="C10" s="56">
        <f aca="true" t="shared" si="1" ref="C10:N10">SUM(C4:C9)</f>
        <v>0</v>
      </c>
      <c r="D10" s="56">
        <f t="shared" si="1"/>
        <v>0</v>
      </c>
      <c r="E10" s="56">
        <f t="shared" si="1"/>
        <v>0</v>
      </c>
      <c r="F10" s="56">
        <f t="shared" si="1"/>
        <v>0</v>
      </c>
      <c r="G10" s="56">
        <f t="shared" si="1"/>
        <v>0</v>
      </c>
      <c r="H10" s="56">
        <f t="shared" si="1"/>
        <v>0</v>
      </c>
      <c r="I10" s="56">
        <f t="shared" si="1"/>
        <v>0</v>
      </c>
      <c r="J10" s="56">
        <f t="shared" si="1"/>
        <v>0</v>
      </c>
      <c r="K10" s="56">
        <f t="shared" si="1"/>
        <v>0</v>
      </c>
      <c r="L10" s="56">
        <f t="shared" si="1"/>
        <v>0</v>
      </c>
      <c r="M10" s="56">
        <f t="shared" si="1"/>
        <v>0</v>
      </c>
      <c r="N10" s="56">
        <f t="shared" si="1"/>
        <v>0</v>
      </c>
    </row>
    <row r="12" spans="1:14" s="19" customFormat="1" ht="15">
      <c r="A12" s="21" t="s">
        <v>80</v>
      </c>
      <c r="B12" s="21" t="s">
        <v>124</v>
      </c>
      <c r="C12" s="21" t="s">
        <v>125</v>
      </c>
      <c r="D12" s="21" t="s">
        <v>126</v>
      </c>
      <c r="E12" s="21" t="s">
        <v>127</v>
      </c>
      <c r="F12" s="21" t="s">
        <v>128</v>
      </c>
      <c r="G12" s="21" t="s">
        <v>129</v>
      </c>
      <c r="H12" s="21" t="s">
        <v>130</v>
      </c>
      <c r="I12" s="21" t="s">
        <v>131</v>
      </c>
      <c r="J12" s="21" t="s">
        <v>132</v>
      </c>
      <c r="K12" s="21" t="s">
        <v>133</v>
      </c>
      <c r="L12" s="21" t="s">
        <v>134</v>
      </c>
      <c r="M12" s="21" t="s">
        <v>123</v>
      </c>
      <c r="N12" s="21" t="s">
        <v>78</v>
      </c>
    </row>
    <row r="13" spans="1:14" ht="15">
      <c r="A13" s="17"/>
      <c r="B13" s="50"/>
      <c r="C13" s="50"/>
      <c r="D13" s="50"/>
      <c r="E13" s="50"/>
      <c r="F13" s="50"/>
      <c r="G13" s="50"/>
      <c r="H13" s="50"/>
      <c r="I13" s="50"/>
      <c r="J13" s="50"/>
      <c r="K13" s="50"/>
      <c r="L13" s="50"/>
      <c r="M13" s="50"/>
      <c r="N13" s="51">
        <f>SUM(B13:M13)</f>
        <v>0</v>
      </c>
    </row>
    <row r="14" spans="1:14" ht="15">
      <c r="A14" s="17"/>
      <c r="C14" s="50"/>
      <c r="D14" s="50"/>
      <c r="E14" s="50"/>
      <c r="F14" s="50"/>
      <c r="G14" s="50"/>
      <c r="H14" s="50"/>
      <c r="I14" s="50"/>
      <c r="J14" s="50"/>
      <c r="K14" s="50"/>
      <c r="L14" s="50"/>
      <c r="M14" s="50"/>
      <c r="N14" s="51">
        <f>SUM(B14:M14)</f>
        <v>0</v>
      </c>
    </row>
    <row r="15" spans="1:14" ht="15">
      <c r="A15" s="17"/>
      <c r="B15" s="50"/>
      <c r="C15" s="50"/>
      <c r="D15" s="50"/>
      <c r="E15" s="50"/>
      <c r="F15" s="50"/>
      <c r="G15" s="50"/>
      <c r="H15" s="50"/>
      <c r="I15" s="50"/>
      <c r="J15" s="50"/>
      <c r="K15" s="50"/>
      <c r="L15" s="50"/>
      <c r="M15" s="50"/>
      <c r="N15" s="51">
        <f>SUM(B15:M15)</f>
        <v>0</v>
      </c>
    </row>
    <row r="16" spans="1:14" ht="15.75" thickBot="1">
      <c r="A16" s="52"/>
      <c r="B16" s="53"/>
      <c r="C16" s="53"/>
      <c r="D16" s="53"/>
      <c r="E16" s="53"/>
      <c r="F16" s="53"/>
      <c r="G16" s="53"/>
      <c r="H16" s="53"/>
      <c r="I16" s="53"/>
      <c r="J16" s="53"/>
      <c r="K16" s="53"/>
      <c r="L16" s="53"/>
      <c r="M16" s="53"/>
      <c r="N16" s="54">
        <f>SUM(B16:M16)</f>
        <v>0</v>
      </c>
    </row>
    <row r="17" spans="1:14" ht="15.75" thickBot="1">
      <c r="A17" s="55" t="s">
        <v>81</v>
      </c>
      <c r="B17" s="56">
        <f>SUM(B13:B16)</f>
        <v>0</v>
      </c>
      <c r="C17" s="56">
        <f>SUM(C13:C16)</f>
        <v>0</v>
      </c>
      <c r="D17" s="56">
        <f aca="true" t="shared" si="2" ref="D17:M17">SUM(D13:D16)</f>
        <v>0</v>
      </c>
      <c r="E17" s="56">
        <f t="shared" si="2"/>
        <v>0</v>
      </c>
      <c r="F17" s="56">
        <f t="shared" si="2"/>
        <v>0</v>
      </c>
      <c r="G17" s="56">
        <f t="shared" si="2"/>
        <v>0</v>
      </c>
      <c r="H17" s="56">
        <f t="shared" si="2"/>
        <v>0</v>
      </c>
      <c r="I17" s="56">
        <f t="shared" si="2"/>
        <v>0</v>
      </c>
      <c r="J17" s="56">
        <f t="shared" si="2"/>
        <v>0</v>
      </c>
      <c r="K17" s="56">
        <f t="shared" si="2"/>
        <v>0</v>
      </c>
      <c r="L17" s="56">
        <f t="shared" si="2"/>
        <v>0</v>
      </c>
      <c r="M17" s="56">
        <f t="shared" si="2"/>
        <v>0</v>
      </c>
      <c r="N17" s="57">
        <f>SUM(B17:M17)</f>
        <v>0</v>
      </c>
    </row>
    <row r="18" ht="15.75" thickBot="1"/>
    <row r="19" spans="1:14" s="19" customFormat="1" ht="15.75" thickBot="1">
      <c r="A19" s="55" t="s">
        <v>82</v>
      </c>
      <c r="B19" s="56">
        <f>B10-B17</f>
        <v>0</v>
      </c>
      <c r="C19" s="56">
        <f aca="true" t="shared" si="3" ref="C19:M19">C10-C17</f>
        <v>0</v>
      </c>
      <c r="D19" s="56">
        <f t="shared" si="3"/>
        <v>0</v>
      </c>
      <c r="E19" s="56">
        <f t="shared" si="3"/>
        <v>0</v>
      </c>
      <c r="F19" s="56">
        <f t="shared" si="3"/>
        <v>0</v>
      </c>
      <c r="G19" s="56">
        <f t="shared" si="3"/>
        <v>0</v>
      </c>
      <c r="H19" s="56">
        <f t="shared" si="3"/>
        <v>0</v>
      </c>
      <c r="I19" s="56">
        <f t="shared" si="3"/>
        <v>0</v>
      </c>
      <c r="J19" s="56">
        <f t="shared" si="3"/>
        <v>0</v>
      </c>
      <c r="K19" s="56">
        <f t="shared" si="3"/>
        <v>0</v>
      </c>
      <c r="L19" s="56">
        <f t="shared" si="3"/>
        <v>0</v>
      </c>
      <c r="M19" s="56">
        <f t="shared" si="3"/>
        <v>0</v>
      </c>
      <c r="N19" s="58"/>
    </row>
    <row r="20" spans="1:14" ht="15">
      <c r="A20" s="32" t="s">
        <v>83</v>
      </c>
      <c r="B20" s="32">
        <v>0</v>
      </c>
      <c r="C20" s="59">
        <f aca="true" t="shared" si="4" ref="C20:M20">B22</f>
        <v>0</v>
      </c>
      <c r="D20" s="59">
        <f t="shared" si="4"/>
        <v>0</v>
      </c>
      <c r="E20" s="59">
        <f t="shared" si="4"/>
        <v>0</v>
      </c>
      <c r="F20" s="59">
        <f t="shared" si="4"/>
        <v>0</v>
      </c>
      <c r="G20" s="59">
        <f t="shared" si="4"/>
        <v>0</v>
      </c>
      <c r="H20" s="59">
        <f t="shared" si="4"/>
        <v>0</v>
      </c>
      <c r="I20" s="59">
        <f t="shared" si="4"/>
        <v>0</v>
      </c>
      <c r="J20" s="59">
        <f t="shared" si="4"/>
        <v>0</v>
      </c>
      <c r="K20" s="59">
        <f t="shared" si="4"/>
        <v>0</v>
      </c>
      <c r="L20" s="59">
        <f t="shared" si="4"/>
        <v>0</v>
      </c>
      <c r="M20" s="59">
        <f t="shared" si="4"/>
        <v>0</v>
      </c>
      <c r="N20" s="60"/>
    </row>
    <row r="21" ht="15.75" thickBot="1"/>
    <row r="22" spans="1:14" s="19" customFormat="1" ht="15.75" thickBot="1">
      <c r="A22" s="55" t="s">
        <v>84</v>
      </c>
      <c r="B22" s="56">
        <f>SUM(B19:B20)</f>
        <v>0</v>
      </c>
      <c r="C22" s="56">
        <f aca="true" t="shared" si="5" ref="C22:M22">SUM(C19:C20)</f>
        <v>0</v>
      </c>
      <c r="D22" s="56">
        <f>SUM(D19:D20)</f>
        <v>0</v>
      </c>
      <c r="E22" s="56">
        <f t="shared" si="5"/>
        <v>0</v>
      </c>
      <c r="F22" s="56">
        <f>SUM(F19:F20)</f>
        <v>0</v>
      </c>
      <c r="G22" s="56">
        <f t="shared" si="5"/>
        <v>0</v>
      </c>
      <c r="H22" s="56">
        <f t="shared" si="5"/>
        <v>0</v>
      </c>
      <c r="I22" s="56">
        <f t="shared" si="5"/>
        <v>0</v>
      </c>
      <c r="J22" s="56">
        <f t="shared" si="5"/>
        <v>0</v>
      </c>
      <c r="K22" s="56">
        <f t="shared" si="5"/>
        <v>0</v>
      </c>
      <c r="L22" s="56">
        <f t="shared" si="5"/>
        <v>0</v>
      </c>
      <c r="M22" s="56">
        <f t="shared" si="5"/>
        <v>0</v>
      </c>
      <c r="N22" s="58"/>
    </row>
    <row r="24" ht="15">
      <c r="A24" t="s">
        <v>85</v>
      </c>
    </row>
    <row r="25" ht="15">
      <c r="A25" t="s">
        <v>86</v>
      </c>
    </row>
    <row r="26" ht="15">
      <c r="A26" t="s">
        <v>87</v>
      </c>
    </row>
  </sheetData>
  <sheetProtection/>
  <mergeCells count="1">
    <mergeCell ref="A1:D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4"/>
  <sheetViews>
    <sheetView zoomScalePageLayoutView="0" workbookViewId="0" topLeftCell="A1">
      <selection activeCell="J9" sqref="J9"/>
    </sheetView>
  </sheetViews>
  <sheetFormatPr defaultColWidth="9.140625" defaultRowHeight="15"/>
  <cols>
    <col min="2" max="2" width="15.28125" style="0" bestFit="1" customWidth="1"/>
    <col min="4" max="4" width="11.140625" style="0" bestFit="1" customWidth="1"/>
    <col min="6" max="6" width="14.57421875" style="62" bestFit="1" customWidth="1"/>
  </cols>
  <sheetData>
    <row r="1" spans="1:6" s="19" customFormat="1" ht="15">
      <c r="A1" s="21" t="s">
        <v>109</v>
      </c>
      <c r="B1" s="21" t="s">
        <v>113</v>
      </c>
      <c r="C1" s="21" t="s">
        <v>110</v>
      </c>
      <c r="D1" s="21" t="s">
        <v>111</v>
      </c>
      <c r="E1" s="21" t="s">
        <v>112</v>
      </c>
      <c r="F1" s="51" t="s">
        <v>30</v>
      </c>
    </row>
    <row r="2" spans="1:6" ht="15">
      <c r="A2" s="63"/>
      <c r="B2" s="63">
        <v>1</v>
      </c>
      <c r="C2" s="63"/>
      <c r="D2" s="63"/>
      <c r="E2" s="63"/>
      <c r="F2" s="64"/>
    </row>
    <row r="3" spans="1:6" ht="15">
      <c r="A3" s="63"/>
      <c r="B3" s="63">
        <v>2</v>
      </c>
      <c r="C3" s="63"/>
      <c r="D3" s="63"/>
      <c r="E3" s="63"/>
      <c r="F3" s="64"/>
    </row>
    <row r="4" spans="1:6" ht="15">
      <c r="A4" s="63"/>
      <c r="B4" s="63">
        <v>3</v>
      </c>
      <c r="C4" s="63"/>
      <c r="D4" s="63"/>
      <c r="E4" s="63"/>
      <c r="F4" s="64"/>
    </row>
    <row r="5" spans="1:6" ht="15">
      <c r="A5" s="63"/>
      <c r="B5" s="63">
        <v>4</v>
      </c>
      <c r="C5" s="63"/>
      <c r="D5" s="63"/>
      <c r="E5" s="63"/>
      <c r="F5" s="64"/>
    </row>
    <row r="6" spans="1:6" ht="15">
      <c r="A6" s="63"/>
      <c r="B6" s="63">
        <v>5</v>
      </c>
      <c r="C6" s="63"/>
      <c r="D6" s="63"/>
      <c r="E6" s="63"/>
      <c r="F6" s="64"/>
    </row>
    <row r="7" spans="1:6" ht="15">
      <c r="A7" s="63"/>
      <c r="B7" s="63">
        <v>6</v>
      </c>
      <c r="C7" s="63"/>
      <c r="D7" s="63"/>
      <c r="E7" s="63"/>
      <c r="F7" s="64"/>
    </row>
    <row r="8" spans="1:6" ht="15">
      <c r="A8" s="63"/>
      <c r="B8" s="63">
        <v>7</v>
      </c>
      <c r="C8" s="63"/>
      <c r="D8" s="63"/>
      <c r="E8" s="63"/>
      <c r="F8" s="64"/>
    </row>
    <row r="9" spans="1:6" ht="15">
      <c r="A9" s="63"/>
      <c r="B9" s="63">
        <v>8</v>
      </c>
      <c r="C9" s="63"/>
      <c r="D9" s="63"/>
      <c r="E9" s="63"/>
      <c r="F9" s="64"/>
    </row>
    <row r="10" spans="1:6" ht="15">
      <c r="A10" s="63"/>
      <c r="B10" s="63">
        <v>9</v>
      </c>
      <c r="C10" s="63"/>
      <c r="D10" s="63"/>
      <c r="E10" s="63"/>
      <c r="F10" s="64"/>
    </row>
    <row r="11" spans="1:6" ht="15">
      <c r="A11" s="63"/>
      <c r="B11" s="63">
        <v>10</v>
      </c>
      <c r="C11" s="63"/>
      <c r="D11" s="63"/>
      <c r="E11" s="63"/>
      <c r="F11" s="64"/>
    </row>
    <row r="12" spans="1:6" ht="15">
      <c r="A12" s="63"/>
      <c r="B12" s="63">
        <v>11</v>
      </c>
      <c r="C12" s="63"/>
      <c r="D12" s="63"/>
      <c r="E12" s="63"/>
      <c r="F12" s="64"/>
    </row>
    <row r="13" spans="1:6" ht="15.75" thickBot="1">
      <c r="A13" s="65"/>
      <c r="B13" s="65">
        <v>12</v>
      </c>
      <c r="C13" s="65"/>
      <c r="D13" s="65"/>
      <c r="E13" s="65"/>
      <c r="F13" s="66"/>
    </row>
    <row r="14" spans="1:6" s="19" customFormat="1" ht="15.75" thickBot="1">
      <c r="A14" s="55" t="s">
        <v>78</v>
      </c>
      <c r="B14" s="67"/>
      <c r="C14" s="67"/>
      <c r="D14" s="67"/>
      <c r="E14" s="67"/>
      <c r="F14" s="56">
        <f>SUM(F2:F13)</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dc:creator>
  <cp:keywords/>
  <dc:description/>
  <cp:lastModifiedBy>Cameron Brown</cp:lastModifiedBy>
  <cp:lastPrinted>2014-11-26T16:19:37Z</cp:lastPrinted>
  <dcterms:created xsi:type="dcterms:W3CDTF">2011-08-16T09:02:46Z</dcterms:created>
  <dcterms:modified xsi:type="dcterms:W3CDTF">2022-11-29T16:03:23Z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